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21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<sst xmlns="http://schemas.openxmlformats.org/spreadsheetml/2006/main" count="139" uniqueCount="136">
  <si>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</si>
  <si>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</si>
  <si>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</si>
  <si>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</si>
  <si>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</si>
  <si>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</si>
  <si>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</si>
  <si>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</si>
  <si>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</si>
  <si>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</si>
  <si>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</si>
  <si>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</si>
  <si>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</si>
  <si>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</si>
  <si>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</si>
  <si>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</si>
  <si>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</si>
  <si>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</si>
  <si>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</si>
  <si>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</si>
  <si>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</si>
  <si>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</si>
  <si>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</si>
  <si>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</si>
  <si>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</si>
  <si>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</si>
  <si>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</si>
  <si>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</si>
  <si>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</si>
  <si>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</si>
  <si>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</si>
  <si>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</si>
  <si>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</si>
  <si>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</si>
  <si>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</si>
  <si>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</si>
  <si>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</si>
  <si>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</si>
  <si>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</si>
  <si>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</si>
  <si>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</si>
  <si>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</si>
  <si>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</si>
  <si>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</si>
  <si>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</si>
  <si>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</si>
  <si>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</si>
  <si>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</si>
  <si>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</si>
  <si>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</si>
  <si>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</si>
  <si>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</si>
  <si>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</si>
  <si>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</si>
  <si>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</si>
  <si>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</si>
  <si>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</si>
  <si>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</si>
  <si>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</si>
  <si>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</si>
  <si>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</si>
  <si>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</si>
  <si>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</si>
  <si>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</si>
  <si>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</si>
  <si>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</si>
  <si>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</si>
  <si>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</si>
  <si>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</si>
  <si>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</si>
  <si>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</si>
  <si>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</si>
  <si>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</si>
  <si>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</si>
  <si>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</si>
  <si>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</si>
  <si>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</si>
  <si>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</si>
  <si>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</si>
  <si>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</si>
  <si>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</si>
  <si>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</si>
  <si>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</si>
  <si>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</si>
  <si>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</si>
  <si>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</si>
  <si>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</si>
  <si>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</si>
  <si>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</si>
  <si>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</si>
  <si>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</si>
  <si>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</si>
  <si>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</si>
  <si>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</si>
  <si>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</si>
  <si>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</si>
  <si>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</si>
  <si>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</si>
  <si>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</si>
  <si>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</si>
  <si>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</si>
  <si>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</si>
  <si>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</si>
  <si>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</si>
  <si>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</si>
  <si>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</si>
  <si>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</si>
  <si>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</si>
  <si>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</si>
  <si>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</si>
  <si>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</si>
  <si>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</si>
  <si>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</si>
  <si>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</si>
  <si>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</si>
  <si>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</si>
  <si>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</si>
  <si>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</si>
  <si>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Полковенкова С.В.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</si>
  <si>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</si>
  <si>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</si>
  <si>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</si>
  <si>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</si>
  <si>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</si>
  <si>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>по расходам  по состоянию на 01 декабря  2017 года.</t>
  </si>
  <si>
    <t>по доходам по состоянию на  01  декабря  2017 года.</t>
  </si>
  <si>
    <t xml:space="preserve"> 2 02 15001 </t>
  </si>
  <si>
    <t xml:space="preserve"> 2 02 25527 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</si>
  <si>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</si>
  <si>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</si>
  <si>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</si>
  <si>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</si>
  <si>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</si>
  <si>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</si>
  <si>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С.В.Полковенкова</t>
  </si>
  <si>
    <t>Т. Л. Калентьева, тел. 8-34345-2-19-37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</si>
</sst>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180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5" fontId="1" fillId="0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5" fontId="1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185" fontId="4" fillId="0" borderId="13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wrapText="1"/>
    </xf>
    <xf numFmtId="185" fontId="4" fillId="0" borderId="13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 vertical="top"/>
    </xf>
    <xf numFmtId="185" fontId="4" fillId="0" borderId="17" xfId="0" applyNumberFormat="1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0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0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0" fontId="1" fillId="0" borderId="1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180" fontId="1" fillId="0" borderId="14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0" fontId="4" fillId="0" borderId="22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185" fontId="4" fillId="0" borderId="31" xfId="0" applyNumberFormat="1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3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8" fontId="1" fillId="0" borderId="32" xfId="0" applyNumberFormat="1" applyFont="1" applyFill="1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185" fontId="4" fillId="33" borderId="13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2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2" xfId="0" applyNumberFormat="1" applyFont="1" applyFill="1" applyBorder="1" applyAlignment="1">
      <alignment horizontal="center" vertical="top"/>
    </xf>
    <xf numFmtId="185" fontId="1" fillId="33" borderId="11" xfId="0" applyNumberFormat="1" applyFont="1" applyFill="1" applyBorder="1" applyAlignment="1">
      <alignment horizontal="center"/>
    </xf>
    <xf numFmtId="185" fontId="1" fillId="33" borderId="25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4" fillId="33" borderId="23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8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3" xfId="0" applyNumberFormat="1" applyFont="1" applyBorder="1" applyAlignment="1">
      <alignment horizontal="center" wrapText="1"/>
    </xf>
    <xf numFmtId="188" fontId="4" fillId="0" borderId="13" xfId="0" applyNumberFormat="1" applyFont="1" applyFill="1" applyBorder="1" applyAlignment="1">
      <alignment horizontal="center" vertical="top"/>
    </xf>
    <xf numFmtId="188" fontId="3" fillId="0" borderId="11" xfId="0" applyNumberFormat="1" applyFont="1" applyFill="1" applyBorder="1" applyAlignment="1">
      <alignment horizontal="center" vertical="top"/>
    </xf>
    <xf numFmtId="188" fontId="3" fillId="0" borderId="12" xfId="0" applyNumberFormat="1" applyFont="1" applyFill="1" applyBorder="1" applyAlignment="1">
      <alignment horizontal="center" vertical="top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8" fontId="1" fillId="0" borderId="12" xfId="0" applyNumberFormat="1" applyFont="1" applyFill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5" fontId="4" fillId="0" borderId="13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0" xfId="0" applyNumberFormat="1" applyFont="1" applyFill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justify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85" fontId="3" fillId="0" borderId="12" xfId="0" applyNumberFormat="1" applyFont="1" applyFill="1" applyBorder="1" applyAlignment="1">
      <alignment horizontal="center" vertical="top" wrapText="1"/>
    </xf>
    <xf numFmtId="185" fontId="1" fillId="0" borderId="13" xfId="0" applyNumberFormat="1" applyFont="1" applyFill="1" applyBorder="1" applyAlignment="1">
      <alignment horizontal="center" vertical="top" wrapText="1"/>
    </xf>
    <xf numFmtId="185" fontId="4" fillId="33" borderId="40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33">
      <selection activeCell="A1" sqref="A1:E4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44"/>
      <c r="C2" s="144"/>
      <c r="D2" s="144"/>
      <c r="E2" s="144"/>
    </row>
    <row r="3" spans="1:5" ht="15">
      <c r="A3" s="145" t="s">
        <v>93</v>
      </c>
      <c r="B3" s="145"/>
      <c r="C3" s="145"/>
      <c r="D3" s="145"/>
      <c r="E3" s="145"/>
    </row>
    <row r="4" spans="1:5" ht="15">
      <c r="A4" s="145" t="s">
        <v>125</v>
      </c>
      <c r="B4" s="145"/>
      <c r="C4" s="145"/>
      <c r="D4" s="145"/>
      <c r="E4" s="145"/>
    </row>
    <row r="5" spans="1:5" ht="15.75" thickBot="1">
      <c r="A5" s="1"/>
      <c r="B5" s="1"/>
      <c r="C5" s="1"/>
      <c r="D5" s="146" t="s">
        <v>0</v>
      </c>
      <c r="E5" s="146"/>
    </row>
    <row r="6" spans="1:5" ht="12.75">
      <c r="A6" s="135" t="s">
        <v>1</v>
      </c>
      <c r="B6" s="141" t="s">
        <v>2</v>
      </c>
      <c r="C6" s="132" t="s">
        <v>78</v>
      </c>
      <c r="D6" s="132" t="s">
        <v>3</v>
      </c>
      <c r="E6" s="132" t="s">
        <v>79</v>
      </c>
    </row>
    <row r="7" spans="1:5" ht="12.75">
      <c r="A7" s="136"/>
      <c r="B7" s="142"/>
      <c r="C7" s="133"/>
      <c r="D7" s="133"/>
      <c r="E7" s="133"/>
    </row>
    <row r="8" spans="1:5" ht="13.5" thickBot="1">
      <c r="A8" s="137"/>
      <c r="B8" s="143"/>
      <c r="C8" s="134"/>
      <c r="D8" s="134"/>
      <c r="E8" s="134"/>
    </row>
    <row r="9" spans="1:5" ht="15" thickBot="1">
      <c r="A9" s="26" t="s">
        <v>4</v>
      </c>
      <c r="B9" s="27" t="s">
        <v>5</v>
      </c>
      <c r="C9" s="124">
        <f>C10+C11+C12+C13+C14+C15+C16+C17+C18+C19+C20+C21+C22+C23+C24+C25+C26</f>
        <v>380853.5</v>
      </c>
      <c r="D9" s="124">
        <f>SUM(D10:D26)</f>
        <v>360077.30000000005</v>
      </c>
      <c r="E9" s="149">
        <f>D9/C9*100</f>
        <v>94.54483154283734</v>
      </c>
    </row>
    <row r="10" spans="1:5" ht="15">
      <c r="A10" s="23" t="s">
        <v>6</v>
      </c>
      <c r="B10" s="24" t="s">
        <v>7</v>
      </c>
      <c r="C10" s="128">
        <v>217334.2</v>
      </c>
      <c r="D10" s="128">
        <v>205043.4</v>
      </c>
      <c r="E10" s="150">
        <f aca="true" t="shared" si="0" ref="E10:E18">D10/C10*100</f>
        <v>94.34474647800484</v>
      </c>
    </row>
    <row r="11" spans="1:5" ht="30">
      <c r="A11" s="19" t="s">
        <v>100</v>
      </c>
      <c r="B11" s="14" t="s">
        <v>107</v>
      </c>
      <c r="C11" s="129">
        <v>6845</v>
      </c>
      <c r="D11" s="129">
        <v>7250.1</v>
      </c>
      <c r="E11" s="150">
        <f t="shared" si="0"/>
        <v>105.918188458729</v>
      </c>
    </row>
    <row r="12" spans="1:5" ht="30">
      <c r="A12" s="20" t="s">
        <v>114</v>
      </c>
      <c r="B12" s="7" t="s">
        <v>108</v>
      </c>
      <c r="C12" s="151">
        <v>6880</v>
      </c>
      <c r="D12" s="152">
        <v>5369.8</v>
      </c>
      <c r="E12" s="153">
        <f t="shared" si="0"/>
        <v>78.04941860465117</v>
      </c>
    </row>
    <row r="13" spans="1:5" ht="30">
      <c r="A13" s="20" t="s">
        <v>8</v>
      </c>
      <c r="B13" s="154" t="s">
        <v>9</v>
      </c>
      <c r="C13" s="129">
        <v>24705</v>
      </c>
      <c r="D13" s="129">
        <v>22070.9</v>
      </c>
      <c r="E13" s="150">
        <f t="shared" si="0"/>
        <v>89.33778587330501</v>
      </c>
    </row>
    <row r="14" spans="1:5" ht="15">
      <c r="A14" s="21" t="s">
        <v>10</v>
      </c>
      <c r="B14" s="7" t="s">
        <v>11</v>
      </c>
      <c r="C14" s="129">
        <v>16</v>
      </c>
      <c r="D14" s="129">
        <v>76.5</v>
      </c>
      <c r="E14" s="150">
        <f t="shared" si="0"/>
        <v>478.125</v>
      </c>
    </row>
    <row r="15" spans="1:5" ht="30">
      <c r="A15" s="21" t="s">
        <v>101</v>
      </c>
      <c r="B15" s="7" t="s">
        <v>102</v>
      </c>
      <c r="C15" s="129">
        <v>1726</v>
      </c>
      <c r="D15" s="129">
        <v>1491.4</v>
      </c>
      <c r="E15" s="150">
        <f t="shared" si="0"/>
        <v>86.40787949015063</v>
      </c>
    </row>
    <row r="16" spans="1:5" ht="15">
      <c r="A16" s="21" t="s">
        <v>12</v>
      </c>
      <c r="B16" s="7" t="s">
        <v>13</v>
      </c>
      <c r="C16" s="129">
        <v>14885</v>
      </c>
      <c r="D16" s="129">
        <v>16318.1</v>
      </c>
      <c r="E16" s="150">
        <f t="shared" si="0"/>
        <v>109.62781323480013</v>
      </c>
    </row>
    <row r="17" spans="1:5" ht="15">
      <c r="A17" s="20" t="s">
        <v>14</v>
      </c>
      <c r="B17" s="14" t="s">
        <v>15</v>
      </c>
      <c r="C17" s="129">
        <v>35155</v>
      </c>
      <c r="D17" s="129">
        <v>28107.4</v>
      </c>
      <c r="E17" s="150">
        <f t="shared" si="0"/>
        <v>79.95278054330821</v>
      </c>
    </row>
    <row r="18" spans="1:5" ht="15">
      <c r="A18" s="20" t="s">
        <v>16</v>
      </c>
      <c r="B18" s="14" t="s">
        <v>17</v>
      </c>
      <c r="C18" s="129">
        <v>5275</v>
      </c>
      <c r="D18" s="129">
        <v>5267.4</v>
      </c>
      <c r="E18" s="150">
        <f t="shared" si="0"/>
        <v>99.8559241706161</v>
      </c>
    </row>
    <row r="19" spans="1:5" ht="45">
      <c r="A19" s="20" t="s">
        <v>18</v>
      </c>
      <c r="B19" s="7" t="s">
        <v>80</v>
      </c>
      <c r="C19" s="129">
        <v>1.2</v>
      </c>
      <c r="D19" s="129">
        <v>1.2</v>
      </c>
      <c r="E19" s="150">
        <f>D19/C19*100</f>
        <v>100</v>
      </c>
    </row>
    <row r="20" spans="1:5" ht="45">
      <c r="A20" s="20" t="s">
        <v>19</v>
      </c>
      <c r="B20" s="7" t="s">
        <v>81</v>
      </c>
      <c r="C20" s="129">
        <v>39001.8</v>
      </c>
      <c r="D20" s="129">
        <v>38302.2</v>
      </c>
      <c r="E20" s="150">
        <f>D20/C20*100</f>
        <v>98.2062366352322</v>
      </c>
    </row>
    <row r="21" spans="1:5" ht="30">
      <c r="A21" s="20" t="s">
        <v>20</v>
      </c>
      <c r="B21" s="7" t="s">
        <v>21</v>
      </c>
      <c r="C21" s="129">
        <v>2962</v>
      </c>
      <c r="D21" s="129">
        <v>10048.8</v>
      </c>
      <c r="E21" s="150">
        <f>D21/C21*100</f>
        <v>339.25725860904794</v>
      </c>
    </row>
    <row r="22" spans="1:5" ht="30">
      <c r="A22" s="22" t="s">
        <v>22</v>
      </c>
      <c r="B22" s="15" t="s">
        <v>23</v>
      </c>
      <c r="C22" s="129">
        <v>1790.8</v>
      </c>
      <c r="D22" s="129">
        <v>1540.2</v>
      </c>
      <c r="E22" s="150">
        <f>D22/C22*100</f>
        <v>86.00625418807238</v>
      </c>
    </row>
    <row r="23" spans="1:5" ht="30">
      <c r="A23" s="22" t="s">
        <v>24</v>
      </c>
      <c r="B23" s="7" t="s">
        <v>25</v>
      </c>
      <c r="C23" s="129">
        <v>16244.3</v>
      </c>
      <c r="D23" s="129">
        <v>11712.4</v>
      </c>
      <c r="E23" s="150">
        <f>D23/C23*100</f>
        <v>72.10159871462606</v>
      </c>
    </row>
    <row r="24" spans="1:5" ht="15">
      <c r="A24" s="21" t="s">
        <v>26</v>
      </c>
      <c r="B24" s="7" t="s">
        <v>27</v>
      </c>
      <c r="C24" s="129">
        <v>0</v>
      </c>
      <c r="D24" s="129">
        <v>0</v>
      </c>
      <c r="E24" s="150">
        <v>0</v>
      </c>
    </row>
    <row r="25" spans="1:5" ht="15">
      <c r="A25" s="22" t="s">
        <v>28</v>
      </c>
      <c r="B25" s="7" t="s">
        <v>29</v>
      </c>
      <c r="C25" s="129">
        <v>7720.2</v>
      </c>
      <c r="D25" s="129">
        <v>7296.6</v>
      </c>
      <c r="E25" s="150">
        <f>D25/C25*100</f>
        <v>94.51309551566023</v>
      </c>
    </row>
    <row r="26" spans="1:5" ht="15.75" thickBot="1">
      <c r="A26" s="29" t="s">
        <v>30</v>
      </c>
      <c r="B26" s="30" t="s">
        <v>31</v>
      </c>
      <c r="C26" s="130">
        <v>312</v>
      </c>
      <c r="D26" s="130">
        <v>180.9</v>
      </c>
      <c r="E26" s="150">
        <f>D26/C26*100</f>
        <v>57.98076923076923</v>
      </c>
    </row>
    <row r="27" spans="1:5" ht="15" thickBot="1">
      <c r="A27" s="32" t="s">
        <v>32</v>
      </c>
      <c r="B27" s="33" t="s">
        <v>33</v>
      </c>
      <c r="C27" s="125">
        <f>C28+C36+C37+C35</f>
        <v>835722.2</v>
      </c>
      <c r="D27" s="125">
        <f>D28+D36+D37+D35</f>
        <v>723425.4</v>
      </c>
      <c r="E27" s="155">
        <f>D27/C27*100</f>
        <v>86.56290331883012</v>
      </c>
    </row>
    <row r="28" spans="1:5" ht="30">
      <c r="A28" s="156" t="s">
        <v>34</v>
      </c>
      <c r="B28" s="157" t="s">
        <v>35</v>
      </c>
      <c r="C28" s="126">
        <f>C31+C33+C34</f>
        <v>834719.6</v>
      </c>
      <c r="D28" s="126">
        <f>D31+D33+D34</f>
        <v>726280</v>
      </c>
      <c r="E28" s="158">
        <f>D28/C28*100</f>
        <v>87.00885902283832</v>
      </c>
    </row>
    <row r="29" spans="1:5" ht="30">
      <c r="A29" s="22" t="s">
        <v>120</v>
      </c>
      <c r="B29" s="7" t="s">
        <v>82</v>
      </c>
      <c r="C29" s="129">
        <v>0</v>
      </c>
      <c r="D29" s="129">
        <v>0</v>
      </c>
      <c r="E29" s="150">
        <v>0</v>
      </c>
    </row>
    <row r="30" spans="1:5" ht="30">
      <c r="A30" s="22" t="s">
        <v>126</v>
      </c>
      <c r="B30" s="14" t="s">
        <v>83</v>
      </c>
      <c r="C30" s="131">
        <v>0</v>
      </c>
      <c r="D30" s="131">
        <v>0</v>
      </c>
      <c r="E30" s="159">
        <v>0</v>
      </c>
    </row>
    <row r="31" spans="1:5" ht="45">
      <c r="A31" s="22" t="s">
        <v>121</v>
      </c>
      <c r="B31" s="7" t="s">
        <v>109</v>
      </c>
      <c r="C31" s="129">
        <v>314485</v>
      </c>
      <c r="D31" s="129">
        <v>266372.7</v>
      </c>
      <c r="E31" s="150">
        <f>D31/C31*100</f>
        <v>84.7012417126413</v>
      </c>
    </row>
    <row r="32" spans="1:5" ht="60">
      <c r="A32" s="22" t="s">
        <v>127</v>
      </c>
      <c r="B32" s="7" t="s">
        <v>128</v>
      </c>
      <c r="C32" s="131">
        <v>1834.7</v>
      </c>
      <c r="D32" s="131">
        <v>1834.7</v>
      </c>
      <c r="E32" s="150">
        <f>D32/C32*100</f>
        <v>100</v>
      </c>
    </row>
    <row r="33" spans="1:5" ht="30">
      <c r="A33" s="22" t="s">
        <v>119</v>
      </c>
      <c r="B33" s="14" t="s">
        <v>110</v>
      </c>
      <c r="C33" s="129">
        <v>505161.9</v>
      </c>
      <c r="D33" s="129">
        <v>444834.7</v>
      </c>
      <c r="E33" s="150">
        <f>D33/C33*100</f>
        <v>88.05784838484453</v>
      </c>
    </row>
    <row r="34" spans="1:5" ht="15">
      <c r="A34" s="22" t="s">
        <v>129</v>
      </c>
      <c r="B34" s="160" t="s">
        <v>122</v>
      </c>
      <c r="C34" s="129">
        <v>15072.7</v>
      </c>
      <c r="D34" s="129">
        <v>15072.6</v>
      </c>
      <c r="E34" s="150">
        <v>0</v>
      </c>
    </row>
    <row r="35" spans="1:5" ht="30">
      <c r="A35" s="22" t="s">
        <v>130</v>
      </c>
      <c r="B35" s="7" t="s">
        <v>84</v>
      </c>
      <c r="C35" s="129">
        <v>5263.2</v>
      </c>
      <c r="D35" s="129">
        <v>1406</v>
      </c>
      <c r="E35" s="150">
        <f>D35/C35*100</f>
        <v>26.713786289709684</v>
      </c>
    </row>
    <row r="36" spans="1:5" ht="90">
      <c r="A36" s="22" t="s">
        <v>131</v>
      </c>
      <c r="B36" s="7" t="s">
        <v>132</v>
      </c>
      <c r="C36" s="131">
        <v>0</v>
      </c>
      <c r="D36" s="131">
        <v>0</v>
      </c>
      <c r="E36" s="159">
        <v>0</v>
      </c>
    </row>
    <row r="37" spans="1:5" ht="60.75" thickBot="1">
      <c r="A37" s="35" t="s">
        <v>133</v>
      </c>
      <c r="B37" s="161" t="s">
        <v>85</v>
      </c>
      <c r="C37" s="127">
        <v>-4260.6</v>
      </c>
      <c r="D37" s="127">
        <v>-4260.6</v>
      </c>
      <c r="E37" s="162">
        <f>D37/C37*100</f>
        <v>100</v>
      </c>
    </row>
    <row r="38" spans="1:5" ht="29.25" thickBot="1">
      <c r="A38" s="36" t="s">
        <v>36</v>
      </c>
      <c r="B38" s="37" t="s">
        <v>37</v>
      </c>
      <c r="C38" s="125">
        <v>0</v>
      </c>
      <c r="D38" s="125">
        <v>0</v>
      </c>
      <c r="E38" s="163">
        <v>0</v>
      </c>
    </row>
    <row r="39" spans="1:5" ht="15.75" thickBot="1">
      <c r="A39" s="139" t="s">
        <v>38</v>
      </c>
      <c r="B39" s="140"/>
      <c r="C39" s="125">
        <f>C9+C27</f>
        <v>1216575.7</v>
      </c>
      <c r="D39" s="125">
        <f>D9+D27</f>
        <v>1083502.7000000002</v>
      </c>
      <c r="E39" s="155">
        <f>D39/C39*100</f>
        <v>89.0616753236153</v>
      </c>
    </row>
    <row r="40" spans="1:5" ht="15">
      <c r="A40" s="4"/>
      <c r="B40" s="4"/>
      <c r="C40" s="13"/>
      <c r="D40" s="13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38" t="s">
        <v>111</v>
      </c>
      <c r="B44" s="138"/>
      <c r="C44" s="1"/>
      <c r="D44" s="1"/>
      <c r="E44" s="1"/>
    </row>
    <row r="45" spans="1:5" ht="15">
      <c r="A45" s="1" t="s">
        <v>112</v>
      </c>
      <c r="B45" s="1"/>
      <c r="C45" s="1"/>
      <c r="D45" s="144" t="s">
        <v>134</v>
      </c>
      <c r="E45" s="144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135</v>
      </c>
      <c r="C47" s="1"/>
      <c r="D47" s="1"/>
      <c r="E47" s="1"/>
    </row>
  </sheetData>
  <sheetProtection/>
  <mergeCells count="12">
    <mergeCell ref="A39:B39"/>
    <mergeCell ref="A44:B44"/>
    <mergeCell ref="D45:E45"/>
    <mergeCell ref="A3:E3"/>
    <mergeCell ref="A4:E4"/>
    <mergeCell ref="D5:E5"/>
    <mergeCell ref="A6:A8"/>
    <mergeCell ref="B6:B8"/>
    <mergeCell ref="C6:C8"/>
    <mergeCell ref="D6:D8"/>
    <mergeCell ref="E6:E8"/>
    <mergeCell ref="B2:E2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B1">
      <selection activeCell="A61" sqref="A1:G6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123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04" t="s">
        <v>39</v>
      </c>
      <c r="F1" s="1"/>
      <c r="G1" s="1"/>
    </row>
    <row r="2" spans="1:7" ht="18" customHeight="1">
      <c r="A2" s="1"/>
      <c r="B2" s="147"/>
      <c r="C2" s="147"/>
      <c r="D2" s="147"/>
      <c r="E2" s="147"/>
      <c r="F2" s="147"/>
      <c r="G2" s="147"/>
    </row>
    <row r="3" spans="1:7" ht="15">
      <c r="A3" s="145" t="s">
        <v>93</v>
      </c>
      <c r="B3" s="145"/>
      <c r="C3" s="145"/>
      <c r="D3" s="145"/>
      <c r="E3" s="145"/>
      <c r="F3" s="145"/>
      <c r="G3" s="145"/>
    </row>
    <row r="4" spans="1:7" ht="15">
      <c r="A4" s="145" t="s">
        <v>124</v>
      </c>
      <c r="B4" s="145"/>
      <c r="C4" s="145"/>
      <c r="D4" s="145"/>
      <c r="E4" s="145"/>
      <c r="F4" s="145"/>
      <c r="G4" s="145"/>
    </row>
    <row r="5" spans="1:7" ht="15.75" thickBot="1">
      <c r="A5" s="1"/>
      <c r="B5" s="1"/>
      <c r="C5" s="1"/>
      <c r="D5" s="1"/>
      <c r="E5" s="148" t="s">
        <v>40</v>
      </c>
      <c r="F5" s="148"/>
      <c r="G5" s="148"/>
    </row>
    <row r="6" spans="1:7" ht="91.5" customHeight="1" thickBot="1">
      <c r="A6" s="60" t="s">
        <v>41</v>
      </c>
      <c r="B6" s="61" t="s">
        <v>42</v>
      </c>
      <c r="C6" s="61" t="s">
        <v>113</v>
      </c>
      <c r="D6" s="61" t="s">
        <v>43</v>
      </c>
      <c r="E6" s="105" t="s">
        <v>44</v>
      </c>
      <c r="F6" s="27" t="s">
        <v>45</v>
      </c>
      <c r="G6" s="28" t="s">
        <v>77</v>
      </c>
    </row>
    <row r="7" spans="1:7" ht="15" thickBot="1">
      <c r="A7" s="62">
        <v>100</v>
      </c>
      <c r="B7" s="63" t="s">
        <v>46</v>
      </c>
      <c r="C7" s="11">
        <f>C8+C9+C10+C12+C13+C14+C15+C11</f>
        <v>104187.1</v>
      </c>
      <c r="D7" s="11">
        <f>D8+D9+D10+D12+D13+D14+D15</f>
        <v>0</v>
      </c>
      <c r="E7" s="106">
        <f>E8+E9+E10+E12+E13+E14+E15+E11</f>
        <v>83007</v>
      </c>
      <c r="F7" s="39">
        <f>F8+F9+F10+F12+F13+F14+F15</f>
        <v>0</v>
      </c>
      <c r="G7" s="40">
        <f>E7/C7%</f>
        <v>79.67109171864847</v>
      </c>
    </row>
    <row r="8" spans="1:7" ht="15">
      <c r="A8" s="64">
        <v>102</v>
      </c>
      <c r="B8" s="65" t="s">
        <v>75</v>
      </c>
      <c r="C8" s="107">
        <v>1930.8</v>
      </c>
      <c r="D8" s="107"/>
      <c r="E8" s="107">
        <v>1930.7</v>
      </c>
      <c r="F8" s="38"/>
      <c r="G8" s="43">
        <f aca="true" t="shared" si="0" ref="G8:G21">E8/C8%</f>
        <v>99.99482079966853</v>
      </c>
    </row>
    <row r="9" spans="1:7" ht="30">
      <c r="A9" s="51">
        <v>103</v>
      </c>
      <c r="B9" s="18" t="s">
        <v>47</v>
      </c>
      <c r="C9" s="108">
        <v>3540.1</v>
      </c>
      <c r="D9" s="108"/>
      <c r="E9" s="108">
        <v>2771.5</v>
      </c>
      <c r="F9" s="8"/>
      <c r="G9" s="43">
        <f t="shared" si="0"/>
        <v>78.28874890539817</v>
      </c>
    </row>
    <row r="10" spans="1:7" ht="30">
      <c r="A10" s="51">
        <v>104</v>
      </c>
      <c r="B10" s="18" t="s">
        <v>76</v>
      </c>
      <c r="C10" s="108">
        <v>34841.9</v>
      </c>
      <c r="D10" s="108"/>
      <c r="E10" s="108">
        <v>30193.8</v>
      </c>
      <c r="F10" s="8"/>
      <c r="G10" s="44">
        <f t="shared" si="0"/>
        <v>86.65945312970875</v>
      </c>
    </row>
    <row r="11" spans="1:7" ht="15">
      <c r="A11" s="51">
        <v>105</v>
      </c>
      <c r="B11" s="18" t="s">
        <v>105</v>
      </c>
      <c r="C11" s="108">
        <v>0</v>
      </c>
      <c r="D11" s="108"/>
      <c r="E11" s="108">
        <v>0</v>
      </c>
      <c r="F11" s="8"/>
      <c r="G11" s="44">
        <v>0</v>
      </c>
    </row>
    <row r="12" spans="1:7" ht="45" customHeight="1">
      <c r="A12" s="51">
        <v>106</v>
      </c>
      <c r="B12" s="66" t="s">
        <v>96</v>
      </c>
      <c r="C12" s="108">
        <v>13191.6</v>
      </c>
      <c r="D12" s="108"/>
      <c r="E12" s="108">
        <v>11785.7</v>
      </c>
      <c r="F12" s="8"/>
      <c r="G12" s="44">
        <f t="shared" si="0"/>
        <v>89.34246035355834</v>
      </c>
    </row>
    <row r="13" spans="1:7" ht="21" customHeight="1">
      <c r="A13" s="67">
        <v>107</v>
      </c>
      <c r="B13" s="17" t="s">
        <v>103</v>
      </c>
      <c r="C13" s="109">
        <v>5096</v>
      </c>
      <c r="D13" s="109"/>
      <c r="E13" s="109">
        <v>5096</v>
      </c>
      <c r="F13" s="16"/>
      <c r="G13" s="44">
        <f t="shared" si="0"/>
        <v>100</v>
      </c>
    </row>
    <row r="14" spans="1:7" ht="15">
      <c r="A14" s="51">
        <v>111</v>
      </c>
      <c r="B14" s="17" t="s">
        <v>97</v>
      </c>
      <c r="C14" s="108">
        <v>108</v>
      </c>
      <c r="D14" s="108"/>
      <c r="E14" s="108">
        <v>0</v>
      </c>
      <c r="F14" s="8"/>
      <c r="G14" s="44">
        <f t="shared" si="0"/>
        <v>0</v>
      </c>
    </row>
    <row r="15" spans="1:7" ht="15.75" thickBot="1">
      <c r="A15" s="52">
        <v>113</v>
      </c>
      <c r="B15" s="68" t="s">
        <v>49</v>
      </c>
      <c r="C15" s="110">
        <v>45478.7</v>
      </c>
      <c r="D15" s="110"/>
      <c r="E15" s="110">
        <v>31229.3</v>
      </c>
      <c r="F15" s="10"/>
      <c r="G15" s="45">
        <f t="shared" si="0"/>
        <v>68.66796984082659</v>
      </c>
    </row>
    <row r="16" spans="1:7" ht="29.25" thickBot="1">
      <c r="A16" s="69">
        <v>300</v>
      </c>
      <c r="B16" s="70" t="s">
        <v>106</v>
      </c>
      <c r="C16" s="111">
        <f>C17+C18+C19</f>
        <v>15073.8</v>
      </c>
      <c r="D16" s="111">
        <f>D17+D18+D19</f>
        <v>0</v>
      </c>
      <c r="E16" s="111">
        <f>E17+E18+E19</f>
        <v>11704.3</v>
      </c>
      <c r="F16" s="34"/>
      <c r="G16" s="41">
        <f t="shared" si="0"/>
        <v>77.64664517241836</v>
      </c>
    </row>
    <row r="17" spans="1:7" ht="30" customHeight="1">
      <c r="A17" s="71">
        <v>309</v>
      </c>
      <c r="B17" s="72" t="s">
        <v>86</v>
      </c>
      <c r="C17" s="112">
        <v>12190.1</v>
      </c>
      <c r="D17" s="112"/>
      <c r="E17" s="112">
        <v>9937.8</v>
      </c>
      <c r="F17" s="25"/>
      <c r="G17" s="46">
        <f t="shared" si="0"/>
        <v>81.52353139022648</v>
      </c>
    </row>
    <row r="18" spans="1:7" ht="15">
      <c r="A18" s="73">
        <v>310</v>
      </c>
      <c r="B18" s="66" t="s">
        <v>50</v>
      </c>
      <c r="C18" s="113">
        <v>1427.9</v>
      </c>
      <c r="D18" s="113"/>
      <c r="E18" s="113">
        <v>1180</v>
      </c>
      <c r="F18" s="12"/>
      <c r="G18" s="47">
        <f t="shared" si="0"/>
        <v>82.6388402549198</v>
      </c>
    </row>
    <row r="19" spans="1:7" ht="30.75" thickBot="1">
      <c r="A19" s="74">
        <v>314</v>
      </c>
      <c r="B19" s="75" t="s">
        <v>87</v>
      </c>
      <c r="C19" s="114">
        <v>1455.8</v>
      </c>
      <c r="D19" s="114"/>
      <c r="E19" s="114">
        <v>586.5</v>
      </c>
      <c r="F19" s="31"/>
      <c r="G19" s="48">
        <f t="shared" si="0"/>
        <v>40.28712735265833</v>
      </c>
    </row>
    <row r="20" spans="1:7" ht="15" thickBot="1">
      <c r="A20" s="69">
        <v>400</v>
      </c>
      <c r="B20" s="76" t="s">
        <v>51</v>
      </c>
      <c r="C20" s="106">
        <f>C21+C22+C23+C24+C25+C26+C27</f>
        <v>87651.6</v>
      </c>
      <c r="D20" s="106">
        <f>D21+D22+D23+D24+D25+D26+D27</f>
        <v>0</v>
      </c>
      <c r="E20" s="106">
        <f>E21+E22+E23+E24+E25+E26+E27</f>
        <v>52459.8</v>
      </c>
      <c r="F20" s="11"/>
      <c r="G20" s="42">
        <f t="shared" si="0"/>
        <v>59.85036211546623</v>
      </c>
    </row>
    <row r="21" spans="1:7" ht="15">
      <c r="A21" s="50">
        <v>405</v>
      </c>
      <c r="B21" s="65" t="s">
        <v>52</v>
      </c>
      <c r="C21" s="115">
        <v>1072.4</v>
      </c>
      <c r="D21" s="115"/>
      <c r="E21" s="115">
        <v>806.8</v>
      </c>
      <c r="F21" s="9"/>
      <c r="G21" s="49">
        <f t="shared" si="0"/>
        <v>75.2331219694144</v>
      </c>
    </row>
    <row r="22" spans="1:7" ht="15">
      <c r="A22" s="51">
        <v>406</v>
      </c>
      <c r="B22" s="18" t="s">
        <v>53</v>
      </c>
      <c r="C22" s="108">
        <v>1723.1</v>
      </c>
      <c r="D22" s="108"/>
      <c r="E22" s="108">
        <v>1723</v>
      </c>
      <c r="F22" s="8"/>
      <c r="G22" s="44">
        <f aca="true" t="shared" si="1" ref="G22:G31">E22/C22%</f>
        <v>99.9941965062968</v>
      </c>
    </row>
    <row r="23" spans="1:7" ht="15">
      <c r="A23" s="51">
        <v>407</v>
      </c>
      <c r="B23" s="18" t="s">
        <v>54</v>
      </c>
      <c r="C23" s="108">
        <v>454</v>
      </c>
      <c r="D23" s="108"/>
      <c r="E23" s="108">
        <v>388.9</v>
      </c>
      <c r="F23" s="8"/>
      <c r="G23" s="44">
        <f t="shared" si="1"/>
        <v>85.66079295154185</v>
      </c>
    </row>
    <row r="24" spans="1:7" ht="15">
      <c r="A24" s="51">
        <v>408</v>
      </c>
      <c r="B24" s="77" t="s">
        <v>55</v>
      </c>
      <c r="C24" s="108">
        <v>0</v>
      </c>
      <c r="D24" s="108"/>
      <c r="E24" s="108">
        <v>0</v>
      </c>
      <c r="F24" s="8"/>
      <c r="G24" s="44">
        <v>0</v>
      </c>
    </row>
    <row r="25" spans="1:7" ht="15">
      <c r="A25" s="51">
        <v>409</v>
      </c>
      <c r="B25" s="18" t="s">
        <v>88</v>
      </c>
      <c r="C25" s="108">
        <v>78450.1</v>
      </c>
      <c r="D25" s="108"/>
      <c r="E25" s="108">
        <v>47756.4</v>
      </c>
      <c r="F25" s="8"/>
      <c r="G25" s="44">
        <f t="shared" si="1"/>
        <v>60.87487460181695</v>
      </c>
    </row>
    <row r="26" spans="1:7" ht="15">
      <c r="A26" s="51">
        <v>410</v>
      </c>
      <c r="B26" s="18" t="s">
        <v>89</v>
      </c>
      <c r="C26" s="108">
        <v>801</v>
      </c>
      <c r="D26" s="108"/>
      <c r="E26" s="108">
        <v>284.8</v>
      </c>
      <c r="F26" s="8"/>
      <c r="G26" s="44">
        <f t="shared" si="1"/>
        <v>35.55555555555556</v>
      </c>
    </row>
    <row r="27" spans="1:7" ht="15.75" thickBot="1">
      <c r="A27" s="52">
        <v>412</v>
      </c>
      <c r="B27" s="78" t="s">
        <v>56</v>
      </c>
      <c r="C27" s="110">
        <v>5151</v>
      </c>
      <c r="D27" s="110"/>
      <c r="E27" s="110">
        <v>1499.9</v>
      </c>
      <c r="F27" s="10"/>
      <c r="G27" s="45">
        <f t="shared" si="1"/>
        <v>29.118617744127356</v>
      </c>
    </row>
    <row r="28" spans="1:7" ht="15" thickBot="1">
      <c r="A28" s="62">
        <v>500</v>
      </c>
      <c r="B28" s="63" t="s">
        <v>57</v>
      </c>
      <c r="C28" s="106">
        <f>C29+C30+C31+C32</f>
        <v>77462.40000000001</v>
      </c>
      <c r="D28" s="106">
        <f>D29+D30+D31+D32</f>
        <v>0</v>
      </c>
      <c r="E28" s="106">
        <f>E29+E30+E31+E32</f>
        <v>44874.5</v>
      </c>
      <c r="F28" s="11"/>
      <c r="G28" s="42">
        <f t="shared" si="1"/>
        <v>57.93068637171065</v>
      </c>
    </row>
    <row r="29" spans="1:10" ht="15">
      <c r="A29" s="56">
        <v>501</v>
      </c>
      <c r="B29" s="80" t="s">
        <v>58</v>
      </c>
      <c r="C29" s="116">
        <v>7773.6</v>
      </c>
      <c r="D29" s="116"/>
      <c r="E29" s="116">
        <v>3588.1</v>
      </c>
      <c r="F29" s="57"/>
      <c r="G29" s="92">
        <f t="shared" si="1"/>
        <v>46.15750746115056</v>
      </c>
      <c r="J29" s="55"/>
    </row>
    <row r="30" spans="1:7" ht="15">
      <c r="A30" s="51">
        <v>502</v>
      </c>
      <c r="B30" s="77" t="s">
        <v>59</v>
      </c>
      <c r="C30" s="108">
        <v>6731.5</v>
      </c>
      <c r="D30" s="108"/>
      <c r="E30" s="108">
        <v>1182.4</v>
      </c>
      <c r="F30" s="8"/>
      <c r="G30" s="44">
        <f t="shared" si="1"/>
        <v>17.565178637747902</v>
      </c>
    </row>
    <row r="31" spans="1:7" ht="15">
      <c r="A31" s="51">
        <v>503</v>
      </c>
      <c r="B31" s="77" t="s">
        <v>60</v>
      </c>
      <c r="C31" s="108">
        <v>62957.3</v>
      </c>
      <c r="D31" s="108"/>
      <c r="E31" s="108">
        <v>40104</v>
      </c>
      <c r="F31" s="8"/>
      <c r="G31" s="44">
        <f t="shared" si="1"/>
        <v>63.70031751679313</v>
      </c>
    </row>
    <row r="32" spans="1:7" ht="15.75" thickBot="1">
      <c r="A32" s="52">
        <v>505</v>
      </c>
      <c r="B32" s="78" t="s">
        <v>61</v>
      </c>
      <c r="C32" s="110">
        <v>0</v>
      </c>
      <c r="D32" s="110"/>
      <c r="E32" s="110">
        <v>0</v>
      </c>
      <c r="F32" s="10"/>
      <c r="G32" s="45">
        <v>0</v>
      </c>
    </row>
    <row r="33" spans="1:10" ht="15" thickBot="1">
      <c r="A33" s="62">
        <v>600</v>
      </c>
      <c r="B33" s="63" t="s">
        <v>62</v>
      </c>
      <c r="C33" s="106">
        <v>1142.1</v>
      </c>
      <c r="D33" s="106"/>
      <c r="E33" s="106">
        <v>1071.2</v>
      </c>
      <c r="F33" s="11"/>
      <c r="G33" s="42">
        <f aca="true" t="shared" si="2" ref="G33:G49">E33/C33%</f>
        <v>93.79213729095527</v>
      </c>
      <c r="J33" s="6"/>
    </row>
    <row r="34" spans="1:7" ht="15" thickBot="1">
      <c r="A34" s="62">
        <v>700</v>
      </c>
      <c r="B34" s="63" t="s">
        <v>63</v>
      </c>
      <c r="C34" s="106">
        <f>C35+C36+C38+C39+C37</f>
        <v>742685.6</v>
      </c>
      <c r="D34" s="106">
        <f>D35+D36+D38+D39+D37</f>
        <v>0</v>
      </c>
      <c r="E34" s="106">
        <f>E35+E36+E38+E39+E37</f>
        <v>648125.3999999999</v>
      </c>
      <c r="F34" s="11">
        <f>F35+F36+F38+F39+F37</f>
        <v>0</v>
      </c>
      <c r="G34" s="42">
        <f t="shared" si="2"/>
        <v>87.26780214938864</v>
      </c>
    </row>
    <row r="35" spans="1:7" ht="15">
      <c r="A35" s="50">
        <v>701</v>
      </c>
      <c r="B35" s="79" t="s">
        <v>64</v>
      </c>
      <c r="C35" s="115">
        <v>290829.4</v>
      </c>
      <c r="D35" s="115"/>
      <c r="E35" s="115">
        <v>253211.9</v>
      </c>
      <c r="F35" s="9"/>
      <c r="G35" s="49">
        <f t="shared" si="2"/>
        <v>87.06544111427523</v>
      </c>
    </row>
    <row r="36" spans="1:7" ht="15">
      <c r="A36" s="51">
        <v>702</v>
      </c>
      <c r="B36" s="77" t="s">
        <v>65</v>
      </c>
      <c r="C36" s="108">
        <v>321360.4</v>
      </c>
      <c r="D36" s="108"/>
      <c r="E36" s="108">
        <v>275456.7</v>
      </c>
      <c r="F36" s="8"/>
      <c r="G36" s="44">
        <f t="shared" si="2"/>
        <v>85.71581937289099</v>
      </c>
    </row>
    <row r="37" spans="1:7" ht="15">
      <c r="A37" s="51">
        <v>703</v>
      </c>
      <c r="B37" s="77" t="s">
        <v>115</v>
      </c>
      <c r="C37" s="108">
        <v>82328.6</v>
      </c>
      <c r="D37" s="108"/>
      <c r="E37" s="108">
        <v>74902.2</v>
      </c>
      <c r="F37" s="8"/>
      <c r="G37" s="44">
        <f t="shared" si="2"/>
        <v>90.97956238779719</v>
      </c>
    </row>
    <row r="38" spans="1:7" ht="15">
      <c r="A38" s="51">
        <v>707</v>
      </c>
      <c r="B38" s="77" t="s">
        <v>66</v>
      </c>
      <c r="C38" s="108">
        <v>21630.6</v>
      </c>
      <c r="D38" s="108"/>
      <c r="E38" s="108">
        <v>21431.7</v>
      </c>
      <c r="F38" s="8"/>
      <c r="G38" s="44">
        <f t="shared" si="2"/>
        <v>99.0804693351086</v>
      </c>
    </row>
    <row r="39" spans="1:7" ht="15.75" thickBot="1">
      <c r="A39" s="93">
        <v>709</v>
      </c>
      <c r="B39" s="94" t="s">
        <v>67</v>
      </c>
      <c r="C39" s="117">
        <v>26536.6</v>
      </c>
      <c r="D39" s="117"/>
      <c r="E39" s="117">
        <v>23122.9</v>
      </c>
      <c r="F39" s="95"/>
      <c r="G39" s="87">
        <f t="shared" si="2"/>
        <v>87.1358802559484</v>
      </c>
    </row>
    <row r="40" spans="1:7" ht="15" thickBot="1">
      <c r="A40" s="69">
        <v>800</v>
      </c>
      <c r="B40" s="76" t="s">
        <v>68</v>
      </c>
      <c r="C40" s="106">
        <f>C41+C42</f>
        <v>68971.7</v>
      </c>
      <c r="D40" s="106">
        <f>D41+D42</f>
        <v>0</v>
      </c>
      <c r="E40" s="106">
        <f>E41+E42</f>
        <v>55218.8</v>
      </c>
      <c r="F40" s="11"/>
      <c r="G40" s="42">
        <f t="shared" si="2"/>
        <v>80.06008261359369</v>
      </c>
    </row>
    <row r="41" spans="1:7" ht="15">
      <c r="A41" s="56">
        <v>801</v>
      </c>
      <c r="B41" s="80" t="s">
        <v>69</v>
      </c>
      <c r="C41" s="116">
        <v>63273.4</v>
      </c>
      <c r="D41" s="116"/>
      <c r="E41" s="116">
        <v>50164</v>
      </c>
      <c r="F41" s="57"/>
      <c r="G41" s="86">
        <f t="shared" si="2"/>
        <v>79.28134097424825</v>
      </c>
    </row>
    <row r="42" spans="1:7" ht="15.75" thickBot="1">
      <c r="A42" s="58">
        <v>804</v>
      </c>
      <c r="B42" s="81" t="s">
        <v>99</v>
      </c>
      <c r="C42" s="118">
        <v>5698.3</v>
      </c>
      <c r="D42" s="118"/>
      <c r="E42" s="118">
        <v>5054.8</v>
      </c>
      <c r="F42" s="59"/>
      <c r="G42" s="87">
        <f t="shared" si="2"/>
        <v>88.70715827527508</v>
      </c>
    </row>
    <row r="43" spans="1:7" ht="16.5" thickBot="1">
      <c r="A43" s="90">
        <v>900</v>
      </c>
      <c r="B43" s="88" t="s">
        <v>116</v>
      </c>
      <c r="C43" s="119">
        <f>C44</f>
        <v>270</v>
      </c>
      <c r="D43" s="119">
        <f>D44</f>
        <v>0</v>
      </c>
      <c r="E43" s="119">
        <f>E44</f>
        <v>50</v>
      </c>
      <c r="F43" s="54"/>
      <c r="G43" s="91">
        <f t="shared" si="2"/>
        <v>18.51851851851852</v>
      </c>
    </row>
    <row r="44" spans="1:7" ht="16.5" thickBot="1">
      <c r="A44" s="58">
        <v>909</v>
      </c>
      <c r="B44" s="89" t="s">
        <v>117</v>
      </c>
      <c r="C44" s="118">
        <v>270</v>
      </c>
      <c r="D44" s="118"/>
      <c r="E44" s="118">
        <v>50</v>
      </c>
      <c r="F44" s="59"/>
      <c r="G44" s="87">
        <f t="shared" si="2"/>
        <v>18.51851851851852</v>
      </c>
    </row>
    <row r="45" spans="1:7" ht="15" thickBot="1">
      <c r="A45" s="82">
        <v>1000</v>
      </c>
      <c r="B45" s="76" t="s">
        <v>71</v>
      </c>
      <c r="C45" s="106">
        <f>C46+C47+C48</f>
        <v>144261.1</v>
      </c>
      <c r="D45" s="106">
        <f>D46+D47+D48</f>
        <v>0</v>
      </c>
      <c r="E45" s="106">
        <f>E46+E47+E48</f>
        <v>108989.1</v>
      </c>
      <c r="F45" s="11"/>
      <c r="G45" s="42">
        <f t="shared" si="2"/>
        <v>75.54988836214336</v>
      </c>
    </row>
    <row r="46" spans="1:7" ht="13.5" customHeight="1">
      <c r="A46" s="83">
        <v>1001</v>
      </c>
      <c r="B46" s="79" t="s">
        <v>94</v>
      </c>
      <c r="C46" s="115">
        <v>9070.6</v>
      </c>
      <c r="D46" s="115"/>
      <c r="E46" s="115">
        <v>8032.1</v>
      </c>
      <c r="F46" s="9"/>
      <c r="G46" s="49">
        <f t="shared" si="2"/>
        <v>88.55092276144907</v>
      </c>
    </row>
    <row r="47" spans="1:7" ht="13.5" customHeight="1">
      <c r="A47" s="84">
        <v>1003</v>
      </c>
      <c r="B47" s="77" t="s">
        <v>72</v>
      </c>
      <c r="C47" s="108">
        <v>127311.1</v>
      </c>
      <c r="D47" s="108"/>
      <c r="E47" s="108">
        <v>94640.5</v>
      </c>
      <c r="F47" s="8"/>
      <c r="G47" s="44">
        <f t="shared" si="2"/>
        <v>74.33797995618606</v>
      </c>
    </row>
    <row r="48" spans="1:7" ht="15.75" thickBot="1">
      <c r="A48" s="85">
        <v>1006</v>
      </c>
      <c r="B48" s="78" t="s">
        <v>73</v>
      </c>
      <c r="C48" s="110">
        <v>7879.4</v>
      </c>
      <c r="D48" s="110"/>
      <c r="E48" s="110">
        <v>6316.5</v>
      </c>
      <c r="F48" s="10"/>
      <c r="G48" s="45">
        <f t="shared" si="2"/>
        <v>80.16473335533163</v>
      </c>
    </row>
    <row r="49" spans="1:7" ht="15" thickBot="1">
      <c r="A49" s="82">
        <v>1100</v>
      </c>
      <c r="B49" s="76" t="s">
        <v>70</v>
      </c>
      <c r="C49" s="106">
        <f>C50+C51+C52</f>
        <v>1690.9</v>
      </c>
      <c r="D49" s="106">
        <f>D50+D51+D52</f>
        <v>0</v>
      </c>
      <c r="E49" s="106">
        <f>E50+E51+E52</f>
        <v>995.9</v>
      </c>
      <c r="F49" s="11">
        <f>F50+F51+F52</f>
        <v>0</v>
      </c>
      <c r="G49" s="42">
        <f t="shared" si="2"/>
        <v>58.89762848187355</v>
      </c>
    </row>
    <row r="50" spans="1:7" ht="15">
      <c r="A50" s="83">
        <v>1101</v>
      </c>
      <c r="B50" s="79" t="s">
        <v>90</v>
      </c>
      <c r="C50" s="115">
        <v>0</v>
      </c>
      <c r="D50" s="115"/>
      <c r="E50" s="115">
        <v>0</v>
      </c>
      <c r="F50" s="9"/>
      <c r="G50" s="49">
        <v>0</v>
      </c>
    </row>
    <row r="51" spans="1:7" ht="15">
      <c r="A51" s="84">
        <v>1102</v>
      </c>
      <c r="B51" s="77" t="s">
        <v>91</v>
      </c>
      <c r="C51" s="108">
        <v>0</v>
      </c>
      <c r="D51" s="108"/>
      <c r="E51" s="108">
        <v>0</v>
      </c>
      <c r="F51" s="8"/>
      <c r="G51" s="44">
        <v>0</v>
      </c>
    </row>
    <row r="52" spans="1:7" ht="15.75" thickBot="1">
      <c r="A52" s="85">
        <v>1105</v>
      </c>
      <c r="B52" s="78" t="s">
        <v>95</v>
      </c>
      <c r="C52" s="110">
        <v>1690.9</v>
      </c>
      <c r="D52" s="110"/>
      <c r="E52" s="110">
        <v>995.9</v>
      </c>
      <c r="F52" s="10"/>
      <c r="G52" s="45">
        <f>E52/C52%</f>
        <v>58.89762848187355</v>
      </c>
    </row>
    <row r="53" spans="1:7" ht="15" thickBot="1">
      <c r="A53" s="82">
        <v>1200</v>
      </c>
      <c r="B53" s="99" t="s">
        <v>92</v>
      </c>
      <c r="C53" s="164">
        <v>511.1</v>
      </c>
      <c r="D53" s="165"/>
      <c r="E53" s="120">
        <v>511.1</v>
      </c>
      <c r="F53" s="96"/>
      <c r="G53" s="103">
        <f>E53/C53%</f>
        <v>99.99999999999999</v>
      </c>
    </row>
    <row r="54" spans="1:7" ht="15" thickBot="1">
      <c r="A54" s="82">
        <v>1300</v>
      </c>
      <c r="B54" s="99" t="s">
        <v>48</v>
      </c>
      <c r="C54" s="164">
        <v>5437.4</v>
      </c>
      <c r="D54" s="165"/>
      <c r="E54" s="120">
        <v>4357.5</v>
      </c>
      <c r="F54" s="96"/>
      <c r="G54" s="103">
        <f>E54/C54%</f>
        <v>80.13940486261816</v>
      </c>
    </row>
    <row r="55" spans="1:7" ht="15.75" thickBot="1">
      <c r="A55" s="53"/>
      <c r="B55" s="100" t="s">
        <v>74</v>
      </c>
      <c r="C55" s="98">
        <f>C7+C16+C20+C28+C33+C34+C40+C45+C49+C53+C54+C43</f>
        <v>1249344.8</v>
      </c>
      <c r="D55" s="97">
        <f>D7+D16+D20+D28+D33+D34+D40+D45+D49+D53+D54+D43</f>
        <v>0</v>
      </c>
      <c r="E55" s="121">
        <f>E7+E16+E20+E28+E33+E34+E40+E45+E49+E53+E54+E43</f>
        <v>1011364.6</v>
      </c>
      <c r="F55" s="101"/>
      <c r="G55" s="102">
        <f>E55/C55%</f>
        <v>80.95159959044132</v>
      </c>
    </row>
    <row r="56" spans="1:7" ht="15">
      <c r="A56" s="1"/>
      <c r="B56" s="1"/>
      <c r="C56" s="1"/>
      <c r="D56" s="1"/>
      <c r="E56" s="122"/>
      <c r="F56" s="1"/>
      <c r="G56" s="1"/>
    </row>
    <row r="57" spans="1:7" ht="15">
      <c r="A57" s="138" t="s">
        <v>111</v>
      </c>
      <c r="B57" s="138"/>
      <c r="C57" s="1"/>
      <c r="D57" s="1"/>
      <c r="E57" s="104"/>
      <c r="F57" s="1"/>
      <c r="G57" s="1"/>
    </row>
    <row r="58" spans="1:7" ht="15">
      <c r="A58" s="1" t="s">
        <v>112</v>
      </c>
      <c r="B58" s="1"/>
      <c r="C58" s="1"/>
      <c r="D58" s="1"/>
      <c r="E58" s="104" t="s">
        <v>118</v>
      </c>
      <c r="F58" s="1"/>
      <c r="G58" s="1"/>
    </row>
    <row r="59" spans="1:7" ht="15">
      <c r="A59" s="1"/>
      <c r="B59" s="1"/>
      <c r="C59" s="1"/>
      <c r="D59" s="1"/>
      <c r="E59" s="104"/>
      <c r="F59" s="1"/>
      <c r="G59" s="1"/>
    </row>
    <row r="60" spans="1:6" ht="15">
      <c r="A60" s="1"/>
      <c r="B60" s="1"/>
      <c r="C60" s="1"/>
      <c r="D60" s="1"/>
      <c r="E60" s="104"/>
      <c r="F60" s="1"/>
    </row>
    <row r="61" spans="1:6" ht="15">
      <c r="A61" s="1" t="s">
        <v>123</v>
      </c>
      <c r="B61" s="1"/>
      <c r="C61" s="1"/>
      <c r="D61" s="1"/>
      <c r="E61" s="104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2017-12-07T11:51:13Z</cp:lastPrinted>
  <dcterms:created xsi:type="dcterms:W3CDTF">1996-10-08T23:32:33Z</dcterms:created>
  <dcterms:modified xsi:type="dcterms:W3CDTF">2017-12-07T11:57:19Z</dcterms:modified>
  <cp:category/>
  <cp:version/>
  <cp:contentType/>
  <cp:contentStatus/>
</cp:coreProperties>
</file>